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15576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4" i="1"/>
  <c r="B14"/>
  <c r="F23"/>
  <c r="F24" s="1"/>
  <c r="G23"/>
  <c r="H23"/>
  <c r="I23"/>
  <c r="J23"/>
  <c r="L23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13"/>
  <c r="L24" s="1"/>
  <c r="L195" s="1"/>
  <c r="J13"/>
  <c r="I13"/>
  <c r="I24" s="1"/>
  <c r="H13"/>
  <c r="G13"/>
  <c r="G24" s="1"/>
  <c r="G195" l="1"/>
  <c r="I195"/>
  <c r="F195"/>
  <c r="H24"/>
  <c r="H195" s="1"/>
  <c r="J24"/>
  <c r="J195" s="1"/>
</calcChain>
</file>

<file path=xl/sharedStrings.xml><?xml version="1.0" encoding="utf-8"?>
<sst xmlns="http://schemas.openxmlformats.org/spreadsheetml/2006/main" count="234" uniqueCount="73">
  <si>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</si>
  <si>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</si>
  <si>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</si>
  <si>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</si>
  <si>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</si>
  <si>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</si>
  <si>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</si>
  <si>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</si>
  <si>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</si>
  <si>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</si>
  <si>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</si>
  <si>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</si>
  <si>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</si>
  <si>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</si>
  <si>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</si>
  <si>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</si>
  <si>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</si>
  <si>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</si>
  <si>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</si>
  <si>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</si>
  <si>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</si>
  <si>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</si>
  <si>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</si>
  <si>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</si>
  <si>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</si>
  <si>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</si>
  <si>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</si>
  <si>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</si>
  <si>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</si>
  <si>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</si>
  <si>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</si>
  <si>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</si>
  <si>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</si>
  <si>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</si>
  <si>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</si>
  <si>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</si>
  <si>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</si>
  <si>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</si>
  <si>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</si>
  <si>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</si>
  <si>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МОУ Пучежская гимназия</t>
  </si>
  <si>
    <t>Воронкова О.А.</t>
  </si>
  <si>
    <t>Каша вязкая из овсяной крупы со сливочным маслом</t>
  </si>
  <si>
    <t>200/10</t>
  </si>
  <si>
    <t>Напиток кофейный с молоком</t>
  </si>
  <si>
    <t>200/20</t>
  </si>
  <si>
    <t>Бутерброд с сыром</t>
  </si>
  <si>
    <t>50/30</t>
  </si>
  <si>
    <t>Яблоко</t>
  </si>
  <si>
    <t>Рис отварной со сливочным маслом</t>
  </si>
  <si>
    <t>Гуляш из мяса</t>
  </si>
  <si>
    <t>Чай с сахаром</t>
  </si>
  <si>
    <t>Хлеб пшеничный</t>
  </si>
  <si>
    <t>Картофельное пюре со сливочным маслом</t>
  </si>
  <si>
    <t>Котлета из мяса</t>
  </si>
  <si>
    <t>Бутерброд со сливочным маслом</t>
  </si>
  <si>
    <t>Макароны отварные с сосиской и сливочным маслом</t>
  </si>
  <si>
    <t>243.203</t>
  </si>
  <si>
    <t>Зеленый горошек</t>
  </si>
  <si>
    <t>Компот из смеси сухофруктов</t>
  </si>
  <si>
    <t>Каша гречневая рассыпчатая с молоком и сливочным маслом</t>
  </si>
  <si>
    <t>Какао с молоком</t>
  </si>
  <si>
    <t>Бутерброд с полукопченой колбасой</t>
  </si>
  <si>
    <t>напитки</t>
  </si>
  <si>
    <t>Сок фруктовый (порционный)</t>
  </si>
  <si>
    <t>Каша вязкая молочная из риса и пшена</t>
  </si>
  <si>
    <t>Рагу из овощей</t>
  </si>
  <si>
    <t>Котлета из курици</t>
  </si>
  <si>
    <t>Компот из сухофруктов</t>
  </si>
  <si>
    <t>Макароны отварные с сыром</t>
  </si>
  <si>
    <t>Запеканка творожная со сгущенным молоком</t>
  </si>
  <si>
    <t>Каша рисовая жидкая молочная со сливочным маслом</t>
  </si>
  <si>
    <t>Сок фруктовый порционный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</si>
</sst>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0" sqref="A140:XFD14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 t="s">
        <v>43</v>
      </c>
      <c r="G6" s="40">
        <v>8.31</v>
      </c>
      <c r="H6" s="40">
        <v>11.12</v>
      </c>
      <c r="I6" s="40">
        <v>40.61</v>
      </c>
      <c r="J6" s="40">
        <v>290</v>
      </c>
      <c r="K6" s="41">
        <v>173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44</v>
      </c>
      <c r="F8" s="43" t="s">
        <v>45</v>
      </c>
      <c r="G8" s="43">
        <v>3.6</v>
      </c>
      <c r="H8" s="43">
        <v>2.67</v>
      </c>
      <c r="I8" s="43">
        <v>15.94</v>
      </c>
      <c r="J8" s="43">
        <v>100.6</v>
      </c>
      <c r="K8" s="44">
        <v>379</v>
      </c>
      <c r="L8" s="43"/>
    </row>
    <row r="9" spans="1:12" ht="14.4">
      <c r="A9" s="23"/>
      <c r="B9" s="15"/>
      <c r="C9" s="11"/>
      <c r="D9" s="7" t="s">
        <v>23</v>
      </c>
      <c r="E9" s="42" t="s">
        <v>46</v>
      </c>
      <c r="F9" s="43" t="s">
        <v>47</v>
      </c>
      <c r="G9" s="43">
        <v>7.8</v>
      </c>
      <c r="H9" s="43">
        <v>6.3</v>
      </c>
      <c r="I9" s="43">
        <v>19.32</v>
      </c>
      <c r="J9" s="43">
        <v>165.18</v>
      </c>
      <c r="K9" s="44">
        <v>3</v>
      </c>
      <c r="L9" s="43"/>
    </row>
    <row r="10" spans="1:12" ht="14.4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0.3</v>
      </c>
      <c r="H10" s="43">
        <v>0.3</v>
      </c>
      <c r="I10" s="43">
        <v>7.35</v>
      </c>
      <c r="J10" s="43">
        <v>33.299999999999997</v>
      </c>
      <c r="K10" s="44">
        <v>338</v>
      </c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v>580</v>
      </c>
      <c r="G13" s="19">
        <f t="shared" ref="G13:J13" si="0">SUM(G6:G12)</f>
        <v>20.010000000000002</v>
      </c>
      <c r="H13" s="19">
        <f t="shared" si="0"/>
        <v>20.39</v>
      </c>
      <c r="I13" s="19">
        <f t="shared" si="0"/>
        <v>83.22</v>
      </c>
      <c r="J13" s="19">
        <f t="shared" si="0"/>
        <v>589.07999999999993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>G13+G23</f>
        <v>20.010000000000002</v>
      </c>
      <c r="H24" s="32">
        <f>H13+H23</f>
        <v>20.39</v>
      </c>
      <c r="I24" s="32">
        <f>I13+I23</f>
        <v>83.22</v>
      </c>
      <c r="J24" s="32">
        <f>J13+J23</f>
        <v>589.07999999999993</v>
      </c>
      <c r="K24" s="32"/>
      <c r="L24" s="32">
        <f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8.6</v>
      </c>
      <c r="H25" s="40">
        <v>6.03</v>
      </c>
      <c r="I25" s="40">
        <v>38.64</v>
      </c>
      <c r="J25" s="40">
        <v>203.2</v>
      </c>
      <c r="K25" s="41">
        <v>304</v>
      </c>
      <c r="L25" s="40"/>
    </row>
    <row r="26" spans="1:12" ht="14.4">
      <c r="A26" s="14"/>
      <c r="B26" s="15"/>
      <c r="C26" s="11"/>
      <c r="D26" s="6" t="s">
        <v>21</v>
      </c>
      <c r="E26" s="42" t="s">
        <v>50</v>
      </c>
      <c r="F26" s="43">
        <v>100</v>
      </c>
      <c r="G26" s="43">
        <v>8.9</v>
      </c>
      <c r="H26" s="43">
        <v>13.89</v>
      </c>
      <c r="I26" s="43">
        <v>12.64</v>
      </c>
      <c r="J26" s="43">
        <v>232</v>
      </c>
      <c r="K26" s="44">
        <v>260</v>
      </c>
      <c r="L26" s="43"/>
    </row>
    <row r="27" spans="1:12" ht="14.4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4.4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20.73</v>
      </c>
      <c r="H32" s="19">
        <f t="shared" ref="H32" si="5">SUM(H25:H31)</f>
        <v>20.34</v>
      </c>
      <c r="I32" s="19">
        <f t="shared" ref="I32" si="6">SUM(I25:I31)</f>
        <v>85.6</v>
      </c>
      <c r="J32" s="19">
        <f t="shared" ref="J32:L32" si="7">SUM(J25:J31)</f>
        <v>588.72</v>
      </c>
      <c r="K32" s="25"/>
      <c r="L32" s="19">
        <f t="shared" si="7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2">G32+G42</f>
        <v>20.73</v>
      </c>
      <c r="H43" s="32">
        <f t="shared" ref="H43" si="13">H32+H42</f>
        <v>20.34</v>
      </c>
      <c r="I43" s="32">
        <f t="shared" ref="I43" si="14">I32+I42</f>
        <v>85.6</v>
      </c>
      <c r="J43" s="32">
        <f t="shared" ref="J43:L43" si="15">J32+J42</f>
        <v>588.72</v>
      </c>
      <c r="K43" s="32"/>
      <c r="L43" s="32">
        <f t="shared" si="15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180</v>
      </c>
      <c r="G44" s="40">
        <v>3.68</v>
      </c>
      <c r="H44" s="40">
        <v>5.76</v>
      </c>
      <c r="I44" s="40">
        <v>24.52</v>
      </c>
      <c r="J44" s="40">
        <v>164.7</v>
      </c>
      <c r="K44" s="41">
        <v>312</v>
      </c>
      <c r="L44" s="40"/>
    </row>
    <row r="45" spans="1:12" ht="14.4">
      <c r="A45" s="23"/>
      <c r="B45" s="15"/>
      <c r="C45" s="11"/>
      <c r="D45" s="6" t="s">
        <v>21</v>
      </c>
      <c r="E45" s="42" t="s">
        <v>54</v>
      </c>
      <c r="F45" s="43">
        <v>60</v>
      </c>
      <c r="G45" s="43">
        <v>12.18</v>
      </c>
      <c r="H45" s="43">
        <v>6.32</v>
      </c>
      <c r="I45" s="43">
        <v>25.49</v>
      </c>
      <c r="J45" s="43">
        <v>199.39</v>
      </c>
      <c r="K45" s="44">
        <v>268</v>
      </c>
      <c r="L45" s="43"/>
    </row>
    <row r="46" spans="1:12" ht="14.4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4.4">
      <c r="A47" s="23"/>
      <c r="B47" s="15"/>
      <c r="C47" s="11"/>
      <c r="D47" s="7" t="s">
        <v>23</v>
      </c>
      <c r="E47" s="42" t="s">
        <v>55</v>
      </c>
      <c r="F47" s="43">
        <v>60</v>
      </c>
      <c r="G47" s="43">
        <v>3.32</v>
      </c>
      <c r="H47" s="43">
        <v>7.65</v>
      </c>
      <c r="I47" s="43">
        <v>19.45</v>
      </c>
      <c r="J47" s="43">
        <v>149.52000000000001</v>
      </c>
      <c r="K47" s="44">
        <v>1</v>
      </c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19.25</v>
      </c>
      <c r="H51" s="19">
        <f t="shared" ref="H51" si="17">SUM(H44:H50)</f>
        <v>19.75</v>
      </c>
      <c r="I51" s="19">
        <f t="shared" ref="I51" si="18">SUM(I44:I50)</f>
        <v>84.46</v>
      </c>
      <c r="J51" s="19">
        <f t="shared" ref="J51:L51" si="19">SUM(J44:J50)</f>
        <v>573.61</v>
      </c>
      <c r="K51" s="25"/>
      <c r="L51" s="19">
        <f t="shared" si="19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4">G51+G61</f>
        <v>19.25</v>
      </c>
      <c r="H62" s="32">
        <f t="shared" ref="H62" si="25">H51+H61</f>
        <v>19.75</v>
      </c>
      <c r="I62" s="32">
        <f t="shared" ref="I62" si="26">I51+I61</f>
        <v>84.46</v>
      </c>
      <c r="J62" s="32">
        <f t="shared" ref="J62:L62" si="27">J51+J61</f>
        <v>573.61</v>
      </c>
      <c r="K62" s="32"/>
      <c r="L62" s="32">
        <f t="shared" si="27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233</v>
      </c>
      <c r="G63" s="40">
        <v>13.6</v>
      </c>
      <c r="H63" s="40">
        <v>17.72</v>
      </c>
      <c r="I63" s="40">
        <v>36.86</v>
      </c>
      <c r="J63" s="40">
        <v>325.62</v>
      </c>
      <c r="K63" s="41" t="s">
        <v>57</v>
      </c>
      <c r="L63" s="40"/>
    </row>
    <row r="64" spans="1:12" ht="14.4">
      <c r="A64" s="23"/>
      <c r="B64" s="15"/>
      <c r="C64" s="11"/>
      <c r="D64" s="6" t="s">
        <v>26</v>
      </c>
      <c r="E64" s="42" t="s">
        <v>58</v>
      </c>
      <c r="F64" s="43">
        <v>60</v>
      </c>
      <c r="G64" s="43">
        <v>1.73</v>
      </c>
      <c r="H64" s="43">
        <v>1.63</v>
      </c>
      <c r="I64" s="43">
        <v>3.47</v>
      </c>
      <c r="J64" s="43">
        <v>35.520000000000003</v>
      </c>
      <c r="K64" s="44">
        <v>306</v>
      </c>
      <c r="L64" s="43"/>
    </row>
    <row r="65" spans="1:12" ht="14.4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0.66</v>
      </c>
      <c r="H65" s="43">
        <v>0.09</v>
      </c>
      <c r="I65" s="43">
        <v>24.1</v>
      </c>
      <c r="J65" s="43">
        <v>132.80000000000001</v>
      </c>
      <c r="K65" s="44">
        <v>349</v>
      </c>
      <c r="L65" s="43"/>
    </row>
    <row r="66" spans="1:12" ht="14.4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543</v>
      </c>
      <c r="G70" s="19">
        <f t="shared" ref="G70" si="28">SUM(G63:G69)</f>
        <v>19.149999999999999</v>
      </c>
      <c r="H70" s="19">
        <f t="shared" ref="H70" si="29">SUM(H63:H69)</f>
        <v>19.839999999999996</v>
      </c>
      <c r="I70" s="19">
        <f t="shared" ref="I70" si="30">SUM(I63:I69)</f>
        <v>83.75</v>
      </c>
      <c r="J70" s="19">
        <f t="shared" ref="J70:L70" si="31">SUM(J63:J69)</f>
        <v>587.46</v>
      </c>
      <c r="K70" s="25"/>
      <c r="L70" s="19">
        <f t="shared" si="31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543</v>
      </c>
      <c r="G81" s="32">
        <f t="shared" ref="G81" si="36">G70+G80</f>
        <v>19.149999999999999</v>
      </c>
      <c r="H81" s="32">
        <f t="shared" ref="H81" si="37">H70+H80</f>
        <v>19.839999999999996</v>
      </c>
      <c r="I81" s="32">
        <f t="shared" ref="I81" si="38">I70+I80</f>
        <v>83.75</v>
      </c>
      <c r="J81" s="32">
        <f t="shared" ref="J81:L81" si="39">J70+J80</f>
        <v>587.46</v>
      </c>
      <c r="K81" s="32"/>
      <c r="L81" s="32">
        <f t="shared" si="39"/>
        <v>0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200</v>
      </c>
      <c r="G82" s="40">
        <v>10.94</v>
      </c>
      <c r="H82" s="40">
        <v>8.56</v>
      </c>
      <c r="I82" s="40">
        <v>31.4</v>
      </c>
      <c r="J82" s="40">
        <v>228.58</v>
      </c>
      <c r="K82" s="41">
        <v>171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4.07</v>
      </c>
      <c r="H84" s="43">
        <v>3.54</v>
      </c>
      <c r="I84" s="43">
        <v>17.57</v>
      </c>
      <c r="J84" s="43">
        <v>118.6</v>
      </c>
      <c r="K84" s="44">
        <v>382</v>
      </c>
      <c r="L84" s="43"/>
    </row>
    <row r="85" spans="1:12" ht="14.4">
      <c r="A85" s="23"/>
      <c r="B85" s="15"/>
      <c r="C85" s="11"/>
      <c r="D85" s="7" t="s">
        <v>23</v>
      </c>
      <c r="E85" s="42" t="s">
        <v>62</v>
      </c>
      <c r="F85" s="43">
        <v>80</v>
      </c>
      <c r="G85" s="43">
        <v>9.1</v>
      </c>
      <c r="H85" s="43">
        <v>5.03</v>
      </c>
      <c r="I85" s="43">
        <v>30.01</v>
      </c>
      <c r="J85" s="43">
        <v>208.5</v>
      </c>
      <c r="K85" s="44">
        <v>6</v>
      </c>
      <c r="L85" s="43"/>
    </row>
    <row r="86" spans="1:12" ht="14.4">
      <c r="A86" s="23"/>
      <c r="B86" s="15"/>
      <c r="C86" s="11"/>
      <c r="D86" s="7" t="s">
        <v>63</v>
      </c>
      <c r="E86" s="42" t="s">
        <v>64</v>
      </c>
      <c r="F86" s="43">
        <v>200</v>
      </c>
      <c r="G86" s="43">
        <v>1</v>
      </c>
      <c r="H86" s="43">
        <v>0</v>
      </c>
      <c r="I86" s="43">
        <v>18.89</v>
      </c>
      <c r="J86" s="43">
        <v>80.8</v>
      </c>
      <c r="K86" s="44">
        <v>389</v>
      </c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0">SUM(G82:G88)</f>
        <v>25.11</v>
      </c>
      <c r="H89" s="19">
        <f t="shared" ref="H89" si="41">SUM(H82:H88)</f>
        <v>17.130000000000003</v>
      </c>
      <c r="I89" s="19">
        <f t="shared" ref="I89" si="42">SUM(I82:I88)</f>
        <v>97.87</v>
      </c>
      <c r="J89" s="19">
        <f t="shared" ref="J89:L89" si="43">SUM(J82:J88)</f>
        <v>636.48</v>
      </c>
      <c r="K89" s="25"/>
      <c r="L89" s="19">
        <f t="shared" si="43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680</v>
      </c>
      <c r="G100" s="32">
        <f t="shared" ref="G100" si="48">G89+G99</f>
        <v>25.11</v>
      </c>
      <c r="H100" s="32">
        <f t="shared" ref="H100" si="49">H89+H99</f>
        <v>17.130000000000003</v>
      </c>
      <c r="I100" s="32">
        <f t="shared" ref="I100" si="50">I89+I99</f>
        <v>97.87</v>
      </c>
      <c r="J100" s="32">
        <f t="shared" ref="J100:L100" si="51">J89+J99</f>
        <v>636.48</v>
      </c>
      <c r="K100" s="32"/>
      <c r="L100" s="32">
        <f t="shared" si="51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6.08</v>
      </c>
      <c r="H101" s="40">
        <v>11.18</v>
      </c>
      <c r="I101" s="40">
        <v>36.479999999999997</v>
      </c>
      <c r="J101" s="40">
        <v>260</v>
      </c>
      <c r="K101" s="41">
        <v>175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61</v>
      </c>
      <c r="F103" s="43">
        <v>220</v>
      </c>
      <c r="G103" s="43">
        <v>4.07</v>
      </c>
      <c r="H103" s="43">
        <v>3.54</v>
      </c>
      <c r="I103" s="43">
        <v>17.57</v>
      </c>
      <c r="J103" s="43">
        <v>118.6</v>
      </c>
      <c r="K103" s="44">
        <v>382</v>
      </c>
      <c r="L103" s="43"/>
    </row>
    <row r="104" spans="1:12" ht="14.4">
      <c r="A104" s="23"/>
      <c r="B104" s="15"/>
      <c r="C104" s="11"/>
      <c r="D104" s="7" t="s">
        <v>23</v>
      </c>
      <c r="E104" s="42" t="s">
        <v>62</v>
      </c>
      <c r="F104" s="43">
        <v>80</v>
      </c>
      <c r="G104" s="43">
        <v>9.1</v>
      </c>
      <c r="H104" s="43">
        <v>5.03</v>
      </c>
      <c r="I104" s="43">
        <v>30.01</v>
      </c>
      <c r="J104" s="43">
        <v>208.5</v>
      </c>
      <c r="K104" s="44">
        <v>6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19.25</v>
      </c>
      <c r="H108" s="19">
        <f t="shared" si="52"/>
        <v>19.75</v>
      </c>
      <c r="I108" s="19">
        <f t="shared" si="52"/>
        <v>84.06</v>
      </c>
      <c r="J108" s="19">
        <f t="shared" si="52"/>
        <v>587.1</v>
      </c>
      <c r="K108" s="25"/>
      <c r="L108" s="19">
        <f t="shared" ref="L108" si="53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6">G108+G118</f>
        <v>19.25</v>
      </c>
      <c r="H119" s="32">
        <f t="shared" ref="H119" si="57">H108+H118</f>
        <v>19.75</v>
      </c>
      <c r="I119" s="32">
        <f t="shared" ref="I119" si="58">I108+I118</f>
        <v>84.06</v>
      </c>
      <c r="J119" s="32">
        <f t="shared" ref="J119:L119" si="59">J108+J118</f>
        <v>587.1</v>
      </c>
      <c r="K119" s="32"/>
      <c r="L119" s="32">
        <f t="shared" si="59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180</v>
      </c>
      <c r="G120" s="40">
        <v>6.85</v>
      </c>
      <c r="H120" s="40">
        <v>3.81</v>
      </c>
      <c r="I120" s="40">
        <v>16.309999999999999</v>
      </c>
      <c r="J120" s="40">
        <v>155.57</v>
      </c>
      <c r="K120" s="41">
        <v>143</v>
      </c>
      <c r="L120" s="40"/>
    </row>
    <row r="121" spans="1:12" ht="14.4">
      <c r="A121" s="14"/>
      <c r="B121" s="15"/>
      <c r="C121" s="11"/>
      <c r="D121" s="6" t="s">
        <v>21</v>
      </c>
      <c r="E121" s="42" t="s">
        <v>67</v>
      </c>
      <c r="F121" s="43">
        <v>60</v>
      </c>
      <c r="G121" s="43">
        <v>7.83</v>
      </c>
      <c r="H121" s="43">
        <v>15.45</v>
      </c>
      <c r="I121" s="43">
        <v>14.9</v>
      </c>
      <c r="J121" s="43">
        <v>133.47999999999999</v>
      </c>
      <c r="K121" s="44">
        <v>294</v>
      </c>
      <c r="L121" s="43"/>
    </row>
    <row r="122" spans="1:12" ht="14.4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0.66</v>
      </c>
      <c r="H122" s="43">
        <v>0.09</v>
      </c>
      <c r="I122" s="43">
        <v>24.18</v>
      </c>
      <c r="J122" s="43">
        <v>132.80000000000001</v>
      </c>
      <c r="K122" s="44">
        <v>349</v>
      </c>
      <c r="L122" s="43"/>
    </row>
    <row r="123" spans="1:12" ht="14.4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0.3</v>
      </c>
      <c r="H124" s="43">
        <v>0.3</v>
      </c>
      <c r="I124" s="43">
        <v>7.35</v>
      </c>
      <c r="J124" s="43">
        <v>33.299999999999997</v>
      </c>
      <c r="K124" s="44">
        <v>338</v>
      </c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0">SUM(G120:G126)</f>
        <v>18.8</v>
      </c>
      <c r="H127" s="19">
        <f t="shared" si="60"/>
        <v>20.049999999999997</v>
      </c>
      <c r="I127" s="19">
        <f t="shared" si="60"/>
        <v>82.06</v>
      </c>
      <c r="J127" s="19">
        <f t="shared" si="60"/>
        <v>548.66999999999996</v>
      </c>
      <c r="K127" s="25"/>
      <c r="L127" s="19">
        <f t="shared" ref="L127" si="61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590</v>
      </c>
      <c r="G138" s="32">
        <f t="shared" ref="G138" si="64">G127+G137</f>
        <v>18.8</v>
      </c>
      <c r="H138" s="32">
        <f t="shared" ref="H138" si="65">H127+H137</f>
        <v>20.049999999999997</v>
      </c>
      <c r="I138" s="32">
        <f t="shared" ref="I138" si="66">I127+I137</f>
        <v>82.06</v>
      </c>
      <c r="J138" s="32">
        <f t="shared" ref="J138:L138" si="67">J127+J137</f>
        <v>548.66999999999996</v>
      </c>
      <c r="K138" s="32"/>
      <c r="L138" s="32">
        <f t="shared" si="67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190</v>
      </c>
      <c r="G139" s="40">
        <v>11.59</v>
      </c>
      <c r="H139" s="40">
        <v>12.41</v>
      </c>
      <c r="I139" s="40">
        <v>43.8</v>
      </c>
      <c r="J139" s="40">
        <v>301.12</v>
      </c>
      <c r="K139" s="41">
        <v>204</v>
      </c>
      <c r="L139" s="40"/>
    </row>
    <row r="140" spans="1:12" ht="14.4">
      <c r="A140" s="23"/>
      <c r="B140" s="15"/>
      <c r="C140" s="11"/>
      <c r="D140" s="7" t="s">
        <v>22</v>
      </c>
      <c r="E140" s="42" t="s">
        <v>44</v>
      </c>
      <c r="F140" s="43">
        <v>200</v>
      </c>
      <c r="G140" s="43">
        <v>3.6</v>
      </c>
      <c r="H140" s="43">
        <v>2.67</v>
      </c>
      <c r="I140" s="43">
        <v>15.94</v>
      </c>
      <c r="J140" s="43">
        <v>100.6</v>
      </c>
      <c r="K140" s="44">
        <v>379</v>
      </c>
      <c r="L140" s="43"/>
    </row>
    <row r="141" spans="1:12" ht="15.75" customHeight="1">
      <c r="A141" s="23"/>
      <c r="B141" s="15"/>
      <c r="C141" s="11"/>
      <c r="D141" s="7" t="s">
        <v>23</v>
      </c>
      <c r="E141" s="42" t="s">
        <v>52</v>
      </c>
      <c r="F141" s="43">
        <v>50</v>
      </c>
      <c r="G141" s="43">
        <v>3.16</v>
      </c>
      <c r="H141" s="43">
        <v>0.4</v>
      </c>
      <c r="I141" s="43">
        <v>19.32</v>
      </c>
      <c r="J141" s="43">
        <v>93.52</v>
      </c>
      <c r="K141" s="44"/>
      <c r="L141" s="43"/>
    </row>
    <row r="142" spans="1:12" ht="14.4">
      <c r="A142" s="23"/>
      <c r="B142" s="15"/>
      <c r="C142" s="11"/>
      <c r="D142" s="7" t="s">
        <v>63</v>
      </c>
      <c r="E142" s="42" t="s">
        <v>72</v>
      </c>
      <c r="F142" s="43">
        <v>200</v>
      </c>
      <c r="G142" s="43">
        <v>1</v>
      </c>
      <c r="H142" s="43">
        <v>0</v>
      </c>
      <c r="I142" s="43">
        <v>18.89</v>
      </c>
      <c r="J142" s="43">
        <v>80.8</v>
      </c>
      <c r="K142" s="44">
        <v>389</v>
      </c>
      <c r="L142" s="43"/>
    </row>
    <row r="143" spans="1:12" ht="14.4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4"/>
      <c r="B145" s="17"/>
      <c r="C145" s="8"/>
      <c r="D145" s="18" t="s">
        <v>33</v>
      </c>
      <c r="E145" s="9"/>
      <c r="F145" s="19">
        <f>SUM(F139:F144)</f>
        <v>640</v>
      </c>
      <c r="G145" s="19">
        <f t="shared" ref="G145:J145" si="68">SUM(G139:G144)</f>
        <v>19.350000000000001</v>
      </c>
      <c r="H145" s="19">
        <f t="shared" si="68"/>
        <v>15.48</v>
      </c>
      <c r="I145" s="19">
        <f t="shared" si="68"/>
        <v>97.95</v>
      </c>
      <c r="J145" s="19">
        <f t="shared" si="68"/>
        <v>576.04</v>
      </c>
      <c r="K145" s="25"/>
      <c r="L145" s="19">
        <f t="shared" ref="L145" si="69">SUM(L139:L144)</f>
        <v>0</v>
      </c>
    </row>
    <row r="146" spans="1:12" ht="14.4">
      <c r="A146" s="26">
        <f>A139</f>
        <v>2</v>
      </c>
      <c r="B146" s="13">
        <f>B139</f>
        <v>3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70">SUM(G146:G154)</f>
        <v>0</v>
      </c>
      <c r="H155" s="19">
        <f t="shared" si="70"/>
        <v>0</v>
      </c>
      <c r="I155" s="19">
        <f t="shared" si="70"/>
        <v>0</v>
      </c>
      <c r="J155" s="19">
        <f t="shared" si="70"/>
        <v>0</v>
      </c>
      <c r="K155" s="25"/>
      <c r="L155" s="19">
        <f t="shared" ref="L155" si="71">SUM(L146:L154)</f>
        <v>0</v>
      </c>
    </row>
    <row r="156" spans="1:12" ht="14.4">
      <c r="A156" s="29">
        <f>A139</f>
        <v>2</v>
      </c>
      <c r="B156" s="30">
        <f>B139</f>
        <v>3</v>
      </c>
      <c r="C156" s="51" t="s">
        <v>4</v>
      </c>
      <c r="D156" s="52"/>
      <c r="E156" s="31"/>
      <c r="F156" s="32">
        <f>F145+F155</f>
        <v>640</v>
      </c>
      <c r="G156" s="32">
        <f t="shared" ref="G156" si="72">G145+G155</f>
        <v>19.350000000000001</v>
      </c>
      <c r="H156" s="32">
        <f t="shared" ref="H156" si="73">H145+H155</f>
        <v>15.48</v>
      </c>
      <c r="I156" s="32">
        <f t="shared" ref="I156" si="74">I145+I155</f>
        <v>97.95</v>
      </c>
      <c r="J156" s="32">
        <f t="shared" ref="J156:L156" si="75">J145+J155</f>
        <v>576.04</v>
      </c>
      <c r="K156" s="32"/>
      <c r="L156" s="32">
        <f t="shared" si="75"/>
        <v>0</v>
      </c>
    </row>
    <row r="157" spans="1:12" ht="14.4">
      <c r="A157" s="20">
        <v>2</v>
      </c>
      <c r="B157" s="21">
        <v>4</v>
      </c>
      <c r="C157" s="22" t="s">
        <v>20</v>
      </c>
      <c r="D157" s="5" t="s">
        <v>21</v>
      </c>
      <c r="E157" s="39" t="s">
        <v>70</v>
      </c>
      <c r="F157" s="40">
        <v>195</v>
      </c>
      <c r="G157" s="40">
        <v>16.260000000000002</v>
      </c>
      <c r="H157" s="40">
        <v>19.48</v>
      </c>
      <c r="I157" s="40">
        <v>54.52</v>
      </c>
      <c r="J157" s="40">
        <v>423.06</v>
      </c>
      <c r="K157" s="41">
        <v>223</v>
      </c>
      <c r="L157" s="40"/>
    </row>
    <row r="158" spans="1:12" ht="14.4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3"/>
      <c r="B159" s="15"/>
      <c r="C159" s="11"/>
      <c r="D159" s="7" t="s">
        <v>22</v>
      </c>
      <c r="E159" s="42" t="s">
        <v>51</v>
      </c>
      <c r="F159" s="43">
        <v>215</v>
      </c>
      <c r="G159" s="43">
        <v>7.0000000000000007E-2</v>
      </c>
      <c r="H159" s="43">
        <v>0.02</v>
      </c>
      <c r="I159" s="43">
        <v>15</v>
      </c>
      <c r="J159" s="43">
        <v>60</v>
      </c>
      <c r="K159" s="44">
        <v>376</v>
      </c>
      <c r="L159" s="43"/>
    </row>
    <row r="160" spans="1:12" ht="14.4">
      <c r="A160" s="23"/>
      <c r="B160" s="15"/>
      <c r="C160" s="11"/>
      <c r="D160" s="7" t="s">
        <v>23</v>
      </c>
      <c r="E160" s="42" t="s">
        <v>52</v>
      </c>
      <c r="F160" s="43">
        <v>50</v>
      </c>
      <c r="G160" s="43">
        <v>3.16</v>
      </c>
      <c r="H160" s="43">
        <v>0.4</v>
      </c>
      <c r="I160" s="43">
        <v>19.32</v>
      </c>
      <c r="J160" s="43">
        <v>93.52</v>
      </c>
      <c r="K160" s="44"/>
      <c r="L160" s="43"/>
    </row>
    <row r="161" spans="1:12" ht="14.4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4"/>
      <c r="B164" s="17"/>
      <c r="C164" s="8"/>
      <c r="D164" s="18" t="s">
        <v>33</v>
      </c>
      <c r="E164" s="9"/>
      <c r="F164" s="19">
        <f>SUM(F157:F163)</f>
        <v>460</v>
      </c>
      <c r="G164" s="19">
        <f t="shared" ref="G164:J164" si="76">SUM(G157:G163)</f>
        <v>19.490000000000002</v>
      </c>
      <c r="H164" s="19">
        <f t="shared" si="76"/>
        <v>19.899999999999999</v>
      </c>
      <c r="I164" s="19">
        <f t="shared" si="76"/>
        <v>88.84</v>
      </c>
      <c r="J164" s="19">
        <f t="shared" si="76"/>
        <v>576.58000000000004</v>
      </c>
      <c r="K164" s="25"/>
      <c r="L164" s="19">
        <f t="shared" ref="L164" si="77">SUM(L157:L163)</f>
        <v>0</v>
      </c>
    </row>
    <row r="165" spans="1:12" ht="14.4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8">SUM(G165:G173)</f>
        <v>0</v>
      </c>
      <c r="H174" s="19">
        <f t="shared" si="78"/>
        <v>0</v>
      </c>
      <c r="I174" s="19">
        <f t="shared" si="78"/>
        <v>0</v>
      </c>
      <c r="J174" s="19">
        <f t="shared" si="78"/>
        <v>0</v>
      </c>
      <c r="K174" s="25"/>
      <c r="L174" s="19">
        <f t="shared" ref="L174" si="79">SUM(L165:L173)</f>
        <v>0</v>
      </c>
    </row>
    <row r="175" spans="1:12" ht="14.4">
      <c r="A175" s="29">
        <f>A157</f>
        <v>2</v>
      </c>
      <c r="B175" s="30">
        <f>B157</f>
        <v>4</v>
      </c>
      <c r="C175" s="51" t="s">
        <v>4</v>
      </c>
      <c r="D175" s="52"/>
      <c r="E175" s="31"/>
      <c r="F175" s="32">
        <f>F164+F174</f>
        <v>460</v>
      </c>
      <c r="G175" s="32">
        <f t="shared" ref="G175" si="80">G164+G174</f>
        <v>19.490000000000002</v>
      </c>
      <c r="H175" s="32">
        <f t="shared" ref="H175" si="81">H164+H174</f>
        <v>19.899999999999999</v>
      </c>
      <c r="I175" s="32">
        <f t="shared" ref="I175" si="82">I164+I174</f>
        <v>88.84</v>
      </c>
      <c r="J175" s="32">
        <f t="shared" ref="J175:L175" si="83">J164+J174</f>
        <v>576.58000000000004</v>
      </c>
      <c r="K175" s="32"/>
      <c r="L175" s="32">
        <f t="shared" si="83"/>
        <v>0</v>
      </c>
    </row>
    <row r="176" spans="1:12" ht="14.4">
      <c r="A176" s="20">
        <v>2</v>
      </c>
      <c r="B176" s="21">
        <v>5</v>
      </c>
      <c r="C176" s="22" t="s">
        <v>20</v>
      </c>
      <c r="D176" s="5" t="s">
        <v>21</v>
      </c>
      <c r="E176" s="39" t="s">
        <v>71</v>
      </c>
      <c r="F176" s="40">
        <v>200</v>
      </c>
      <c r="G176" s="40">
        <v>11.41</v>
      </c>
      <c r="H176" s="40">
        <v>9.42</v>
      </c>
      <c r="I176" s="40">
        <v>29.47</v>
      </c>
      <c r="J176" s="40">
        <v>256.58</v>
      </c>
      <c r="K176" s="41">
        <v>182</v>
      </c>
      <c r="L176" s="40"/>
    </row>
    <row r="177" spans="1:12" ht="14.4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3"/>
      <c r="B178" s="15"/>
      <c r="C178" s="11"/>
      <c r="D178" s="7" t="s">
        <v>22</v>
      </c>
      <c r="E178" s="42" t="s">
        <v>44</v>
      </c>
      <c r="F178" s="43">
        <v>200</v>
      </c>
      <c r="G178" s="43">
        <v>3.6</v>
      </c>
      <c r="H178" s="43">
        <v>2.67</v>
      </c>
      <c r="I178" s="43">
        <v>15.94</v>
      </c>
      <c r="J178" s="43">
        <v>100.6</v>
      </c>
      <c r="K178" s="44">
        <v>379</v>
      </c>
      <c r="L178" s="43"/>
    </row>
    <row r="179" spans="1:12" ht="14.4">
      <c r="A179" s="23"/>
      <c r="B179" s="15"/>
      <c r="C179" s="11"/>
      <c r="D179" s="7" t="s">
        <v>23</v>
      </c>
      <c r="E179" s="42" t="s">
        <v>55</v>
      </c>
      <c r="F179" s="43">
        <v>60</v>
      </c>
      <c r="G179" s="43">
        <v>3.24</v>
      </c>
      <c r="H179" s="43">
        <v>7.65</v>
      </c>
      <c r="I179" s="43">
        <v>19.45</v>
      </c>
      <c r="J179" s="43">
        <v>149.52000000000001</v>
      </c>
      <c r="K179" s="44">
        <v>1</v>
      </c>
      <c r="L179" s="43"/>
    </row>
    <row r="180" spans="1:12" ht="14.4">
      <c r="A180" s="23"/>
      <c r="B180" s="15"/>
      <c r="C180" s="11"/>
      <c r="D180" s="7" t="s">
        <v>30</v>
      </c>
      <c r="E180" s="42" t="s">
        <v>72</v>
      </c>
      <c r="F180" s="43">
        <v>200</v>
      </c>
      <c r="G180" s="43">
        <v>1</v>
      </c>
      <c r="H180" s="43">
        <v>0</v>
      </c>
      <c r="I180" s="43">
        <v>18.89</v>
      </c>
      <c r="J180" s="43">
        <v>80.8</v>
      </c>
      <c r="K180" s="44">
        <v>389</v>
      </c>
      <c r="L180" s="43"/>
    </row>
    <row r="181" spans="1:12" ht="14.4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660</v>
      </c>
      <c r="G183" s="19">
        <f t="shared" ref="G183:J183" si="84">SUM(G176:G182)</f>
        <v>19.25</v>
      </c>
      <c r="H183" s="19">
        <f t="shared" si="84"/>
        <v>19.740000000000002</v>
      </c>
      <c r="I183" s="19">
        <f t="shared" si="84"/>
        <v>83.75</v>
      </c>
      <c r="J183" s="19">
        <f t="shared" si="84"/>
        <v>587.49999999999989</v>
      </c>
      <c r="K183" s="25"/>
      <c r="L183" s="19">
        <f t="shared" ref="L183" si="85">SUM(L176:L182)</f>
        <v>0</v>
      </c>
    </row>
    <row r="184" spans="1:12" ht="14.4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6">SUM(G184:G192)</f>
        <v>0</v>
      </c>
      <c r="H193" s="19">
        <f t="shared" si="86"/>
        <v>0</v>
      </c>
      <c r="I193" s="19">
        <f t="shared" si="86"/>
        <v>0</v>
      </c>
      <c r="J193" s="19">
        <f t="shared" si="86"/>
        <v>0</v>
      </c>
      <c r="K193" s="25"/>
      <c r="L193" s="19">
        <f t="shared" ref="L193" si="87">SUM(L184:L192)</f>
        <v>0</v>
      </c>
    </row>
    <row r="194" spans="1:12" ht="14.4">
      <c r="A194" s="29">
        <f>A176</f>
        <v>2</v>
      </c>
      <c r="B194" s="30">
        <f>B176</f>
        <v>5</v>
      </c>
      <c r="C194" s="51" t="s">
        <v>4</v>
      </c>
      <c r="D194" s="52"/>
      <c r="E194" s="31"/>
      <c r="F194" s="32">
        <f>F183+F193</f>
        <v>660</v>
      </c>
      <c r="G194" s="32">
        <f t="shared" ref="G194" si="88">G183+G193</f>
        <v>19.25</v>
      </c>
      <c r="H194" s="32">
        <f t="shared" ref="H194" si="89">H183+H193</f>
        <v>19.740000000000002</v>
      </c>
      <c r="I194" s="32">
        <f t="shared" ref="I194" si="90">I183+I193</f>
        <v>83.75</v>
      </c>
      <c r="J194" s="32">
        <f t="shared" ref="J194:L194" si="91">J183+J193</f>
        <v>587.49999999999989</v>
      </c>
      <c r="K194" s="32"/>
      <c r="L194" s="32">
        <f t="shared" si="91"/>
        <v>0</v>
      </c>
    </row>
    <row r="195" spans="1:12">
      <c r="A195" s="27"/>
      <c r="B195" s="28"/>
      <c r="C195" s="53" t="s">
        <v>5</v>
      </c>
      <c r="D195" s="53"/>
      <c r="E195" s="53"/>
      <c r="F195" s="34">
        <f>(F24+F43+F62+F81+F100+F119+F138+F156+F175+F194)/(IF(F24=0,0,1)+IF(F43=0,0,1)+IF(F62=0,0,1)+IF(F81=0,0,1)+IF(F100=0,0,1)+IF(F119=0,0,1)+IF(F138=0,0,1)+IF(F156=0,0,1)+IF(F175=0,0,1)+IF(F194=0,0,1))</f>
        <v>565.29999999999995</v>
      </c>
      <c r="G195" s="34">
        <f>(G24+G43+G62+G81+G100+G119+G138+G156+G175+G194)/(IF(G24=0,0,1)+IF(G43=0,0,1)+IF(G62=0,0,1)+IF(G81=0,0,1)+IF(G100=0,0,1)+IF(G119=0,0,1)+IF(G138=0,0,1)+IF(G156=0,0,1)+IF(G175=0,0,1)+IF(G194=0,0,1))</f>
        <v>20.039000000000001</v>
      </c>
      <c r="H195" s="34">
        <f>(H24+H43+H62+H81+H100+H119+H138+H156+H175+H194)/(IF(H24=0,0,1)+IF(H43=0,0,1)+IF(H62=0,0,1)+IF(H81=0,0,1)+IF(H100=0,0,1)+IF(H119=0,0,1)+IF(H138=0,0,1)+IF(H156=0,0,1)+IF(H175=0,0,1)+IF(H194=0,0,1))</f>
        <v>19.237000000000002</v>
      </c>
      <c r="I195" s="34">
        <f>(I24+I43+I62+I81+I100+I119+I138+I156+I175+I194)/(IF(I24=0,0,1)+IF(I43=0,0,1)+IF(I62=0,0,1)+IF(I81=0,0,1)+IF(I100=0,0,1)+IF(I119=0,0,1)+IF(I138=0,0,1)+IF(I156=0,0,1)+IF(I175=0,0,1)+IF(I194=0,0,1))</f>
        <v>87.156000000000006</v>
      </c>
      <c r="J195" s="34">
        <f>(J24+J43+J62+J81+J100+J119+J138+J156+J175+J194)/(IF(J24=0,0,1)+IF(J43=0,0,1)+IF(J62=0,0,1)+IF(J81=0,0,1)+IF(J100=0,0,1)+IF(J119=0,0,1)+IF(J138=0,0,1)+IF(J156=0,0,1)+IF(J175=0,0,1)+IF(J194=0,0,1))</f>
        <v>585.12400000000002</v>
      </c>
      <c r="K195" s="34"/>
      <c r="L195" s="34" t="e">
        <f>(L24+L43+L62+L81+L100+L119+L138+L156+L175+L194)/(IF(L24=0,0,1)+IF(L43=0,0,1)+IF(L62=0,0,1)+IF(L81=0,0,1)+IF(L100=0,0,1)+IF(L119=0,0,1)+IF(L138=0,0,1)+IF(L156=0,0,1)+IF(L175=0,0,1)+IF(L194=0,0,1))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6:D156"/>
    <mergeCell ref="C175:D175"/>
  </mergeCells>
  <pageMargins left="0.31496062992125984" right="0" top="0.74803149606299213" bottom="0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cp:lastPrinted>2023-10-12T11:36:04Z</cp:lastPrinted>
  <dcterms:created xsi:type="dcterms:W3CDTF">2022-05-16T14:23:56Z</dcterms:created>
  <dcterms:modified xsi:type="dcterms:W3CDTF">2024-03-05T09:49:28Z</dcterms:modified>
</cp:coreProperties>
</file>